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SLB.Inten4\Downloads\"/>
    </mc:Choice>
  </mc:AlternateContent>
  <bookViews>
    <workbookView xWindow="0" yWindow="0" windowWidth="23040" windowHeight="8616"/>
  </bookViews>
  <sheets>
    <sheet name="Sheet1" sheetId="1" r:id="rId1"/>
    <sheet name="Sheet2" sheetId="2" state="hidden" r:id="rId2"/>
    <sheet name="Sheet3" sheetId="3" state="hidden" r:id="rId3"/>
  </sheets>
  <definedNames>
    <definedName name="AATL">tblaatl[AATL]</definedName>
    <definedName name="Approved_Allowances">Sheet2!$L$1:$P$1</definedName>
    <definedName name="CCTC">tblcctc[CCTC]</definedName>
    <definedName name="FNU">tblfnu[FNU]</definedName>
    <definedName name="Fulton">tblfulton[Fulton]</definedName>
    <definedName name="HEIS">Sheet2!$A$1:$I$1</definedName>
    <definedName name="Monthly">tblmnth[[#Headers],[Monthly]]</definedName>
    <definedName name="PFS">tblpfs[PFS]</definedName>
    <definedName name="Quarter">tblqa[[Quarter ]]</definedName>
    <definedName name="Semester">tblsa[[Semester ]]</definedName>
    <definedName name="SIT">tblsit[SIT]</definedName>
    <definedName name="Summer_Winter">tblsw[Summer/Winter ]</definedName>
    <definedName name="TCF">tbltcf[TCF]</definedName>
    <definedName name="Trimester">tblta[[Trimester ]]</definedName>
    <definedName name="UOF">tbluof[UOF]</definedName>
    <definedName name="USP">tblusp[USP]</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5" i="1" l="1"/>
  <c r="D15" i="1"/>
  <c r="C15" i="1"/>
  <c r="G29" i="1" l="1"/>
  <c r="D21" i="1" l="1"/>
  <c r="E21" i="1"/>
  <c r="F21" i="1"/>
  <c r="G21" i="1"/>
  <c r="D22" i="1"/>
  <c r="E22" i="1"/>
  <c r="F22" i="1"/>
  <c r="G22" i="1"/>
  <c r="D23" i="1"/>
  <c r="E23" i="1"/>
  <c r="F23" i="1"/>
  <c r="G23" i="1"/>
  <c r="E20" i="1"/>
  <c r="D20" i="1"/>
  <c r="F20" i="1"/>
  <c r="D26" i="1"/>
  <c r="F16" i="1" l="1"/>
  <c r="D16" i="1"/>
  <c r="E16" i="1"/>
  <c r="C16" i="1"/>
  <c r="G16" i="1" l="1"/>
  <c r="G26" i="1"/>
  <c r="F26" i="1"/>
  <c r="E26" i="1"/>
  <c r="C24" i="1"/>
  <c r="C27" i="1" l="1"/>
  <c r="C28" i="1" s="1"/>
  <c r="C30" i="1" s="1"/>
  <c r="G20" i="1"/>
  <c r="G19" i="1"/>
  <c r="F19" i="1"/>
  <c r="F24" i="1" s="1"/>
  <c r="F27" i="1" s="1"/>
  <c r="F28" i="1" s="1"/>
  <c r="F30" i="1" s="1"/>
  <c r="E19" i="1"/>
  <c r="E24" i="1" s="1"/>
  <c r="E27" i="1" s="1"/>
  <c r="E28" i="1" s="1"/>
  <c r="E30" i="1" s="1"/>
  <c r="C33" i="1" s="1"/>
  <c r="D19" i="1"/>
  <c r="D24" i="1" s="1"/>
  <c r="D27" i="1" s="1"/>
  <c r="D28" i="1" s="1"/>
  <c r="D30" i="1" s="1"/>
  <c r="C32" i="1" l="1"/>
  <c r="G24" i="1"/>
  <c r="G27" i="1" s="1"/>
  <c r="G28" i="1" s="1"/>
  <c r="G30" i="1" s="1"/>
</calcChain>
</file>

<file path=xl/comments1.xml><?xml version="1.0" encoding="utf-8"?>
<comments xmlns="http://schemas.openxmlformats.org/spreadsheetml/2006/main">
  <authors>
    <author>Bobby Maharaj</author>
  </authors>
  <commentList>
    <comment ref="E13" authorId="0" shapeId="0">
      <text>
        <r>
          <rPr>
            <sz val="9"/>
            <color indexed="81"/>
            <rFont val="Tahoma"/>
            <family val="2"/>
          </rPr>
          <t>Enter your TSLB approved bus fare allowance per week</t>
        </r>
      </text>
    </comment>
    <comment ref="F13" authorId="0" shapeId="0">
      <text>
        <r>
          <rPr>
            <sz val="9"/>
            <color indexed="81"/>
            <rFont val="Tahoma"/>
            <family val="2"/>
          </rPr>
          <t xml:space="preserve">Enter your approved incidental/stationary allowance per term. Enter your approved incidental/stationary allowance per term if you are selecting Semester 1, Semester 2, Quarter 1-4 and Trimester 1-3.
For Summer and winter divide your rates per term by 18 for Semester, 15 for Trimester and 8 for Quarter and then multiply by number of weeks of summer or winter classes.
</t>
        </r>
      </text>
    </comment>
    <comment ref="C14" authorId="0" shapeId="0">
      <text>
        <r>
          <rPr>
            <sz val="9"/>
            <color indexed="81"/>
            <rFont val="Tahoma"/>
            <family val="2"/>
          </rPr>
          <t>Enter your TSLB approved Rent allowance per week. That is monthly rent rate divided by 4.</t>
        </r>
      </text>
    </comment>
    <comment ref="D14" authorId="0" shapeId="0">
      <text>
        <r>
          <rPr>
            <sz val="9"/>
            <color indexed="81"/>
            <rFont val="Tahoma"/>
            <family val="2"/>
          </rPr>
          <t>Enter your TSLB approved food allowance per week</t>
        </r>
      </text>
    </comment>
    <comment ref="C19" authorId="0" shapeId="0">
      <text>
        <r>
          <rPr>
            <sz val="9"/>
            <color indexed="81"/>
            <rFont val="Tahoma"/>
            <family val="2"/>
          </rPr>
          <t xml:space="preserve">Enter the number of courses/units that you have enrolled for in the current academic term. </t>
        </r>
      </text>
    </comment>
    <comment ref="C20" authorId="0" shapeId="0">
      <text>
        <r>
          <rPr>
            <sz val="9"/>
            <color theme="1"/>
            <rFont val="Calibri"/>
            <family val="2"/>
            <scheme val="minor"/>
          </rPr>
          <t>Enter the number of courses that you are enrolled in which is either your  third or more than 3 attempts.</t>
        </r>
      </text>
    </comment>
    <comment ref="C21" authorId="0" shapeId="0">
      <text>
        <r>
          <rPr>
            <sz val="9"/>
            <color theme="1"/>
            <rFont val="Calibri"/>
            <family val="2"/>
            <scheme val="minor"/>
          </rPr>
          <t xml:space="preserve">Enter additional courses that you have enrolled for E.g. FIA Courses, Free Courses that do not form part of the core courses that are necessary to graduate or additional service courses required by your HEI for which no fees is charged. </t>
        </r>
      </text>
    </comment>
    <comment ref="C22" authorId="0" shapeId="0">
      <text>
        <r>
          <rPr>
            <sz val="9"/>
            <color theme="1"/>
            <rFont val="Calibri"/>
            <family val="2"/>
            <scheme val="minor"/>
          </rPr>
          <t>Enter the number of repeat course(s)/Unit(s) that you are currently enrolled in but it was initially attempted and failed before 1 August 2017.</t>
        </r>
      </text>
    </comment>
    <comment ref="C23" authorId="0" shapeId="0">
      <text>
        <r>
          <rPr>
            <sz val="9"/>
            <color theme="1"/>
            <rFont val="Calibri"/>
            <family val="2"/>
            <scheme val="minor"/>
          </rPr>
          <t>Enter any more than 1 repeat course/unit that you are enrolled for in the current term that was initially attempted after 1 August 2017. E.g. If you are enrolled for 3 repeat  courses, enter 2</t>
        </r>
      </text>
    </comment>
    <comment ref="C26" authorId="0" shapeId="0">
      <text>
        <r>
          <rPr>
            <sz val="9"/>
            <color indexed="81"/>
            <rFont val="Tahoma"/>
            <family val="2"/>
          </rPr>
          <t>Enter the number of courses/units that you are required to enroll for the current term as per your program structure and offering by the institution</t>
        </r>
      </text>
    </comment>
    <comment ref="B29" authorId="0" shapeId="0">
      <text>
        <r>
          <rPr>
            <sz val="9"/>
            <color indexed="81"/>
            <rFont val="Tahoma"/>
            <family val="2"/>
          </rPr>
          <t>For Food, Rent and Incidental allowance rows, enter the total amount of overpayments from the previous term/s divided by 3. For example, if the overpayment was $150, enter $50 for food, $50 for Rent $50 for incidental</t>
        </r>
      </text>
    </comment>
    <comment ref="E29" authorId="0" shapeId="0">
      <text>
        <r>
          <rPr>
            <sz val="9"/>
            <color indexed="81"/>
            <rFont val="Tahoma"/>
            <family val="2"/>
          </rPr>
          <t xml:space="preserve">Enter the balance on your e-ticket card on the last day of the final examinations of the last term
</t>
        </r>
      </text>
    </comment>
  </commentList>
</comments>
</file>

<file path=xl/sharedStrings.xml><?xml version="1.0" encoding="utf-8"?>
<sst xmlns="http://schemas.openxmlformats.org/spreadsheetml/2006/main" count="162" uniqueCount="131">
  <si>
    <t>Particulars</t>
  </si>
  <si>
    <t xml:space="preserve">Rent/Week </t>
  </si>
  <si>
    <t>Food/Week</t>
  </si>
  <si>
    <t>Bus Fare/Week</t>
  </si>
  <si>
    <t>TSLB Approved Rate</t>
  </si>
  <si>
    <t>HEI</t>
  </si>
  <si>
    <t>Term</t>
  </si>
  <si>
    <t>Student Academic Term Mode of Study</t>
  </si>
  <si>
    <t>TOTAL</t>
  </si>
  <si>
    <t xml:space="preserve">No Total for this </t>
  </si>
  <si>
    <t>Maximum Payable on Full Academic Load</t>
  </si>
  <si>
    <t>ENROLLMENT PARTICULARS FOR THE TERM</t>
  </si>
  <si>
    <t xml:space="preserve">Number of Courses/Units Enrolled in </t>
  </si>
  <si>
    <t>Number of subsequent repeat course</t>
  </si>
  <si>
    <t>Number of professional accreditation/free  courses</t>
  </si>
  <si>
    <t>Number of repeat courses which was  initially attempted before 1 August 2017</t>
  </si>
  <si>
    <t>Payable of Bank/M-Paisa</t>
  </si>
  <si>
    <t>Payable on E-Ticket Card</t>
  </si>
  <si>
    <t>TERTIARY SCHOLARSHIP AND LOANS BOARD</t>
  </si>
  <si>
    <t xml:space="preserve">"Building a Smarter Fiji </t>
  </si>
  <si>
    <t>TERM TO TERM ALLOWANCE CALCULATOR TO TERTIARY EDUCATION LOANS SCHEME (TELS)</t>
  </si>
  <si>
    <r>
      <rPr>
        <b/>
        <sz val="11"/>
        <color theme="1"/>
        <rFont val="Calibri"/>
        <family val="2"/>
        <scheme val="minor"/>
      </rPr>
      <t>Less</t>
    </r>
    <r>
      <rPr>
        <sz val="11"/>
        <color theme="1"/>
        <rFont val="Calibri"/>
        <family val="2"/>
        <scheme val="minor"/>
      </rPr>
      <t xml:space="preserve"> Balance /Overpayments from Previous Term</t>
    </r>
  </si>
  <si>
    <t>Total Allowance Payable for this term after adjustments</t>
  </si>
  <si>
    <t>Note</t>
  </si>
  <si>
    <t>USP</t>
  </si>
  <si>
    <t>FNU</t>
  </si>
  <si>
    <t>UOF</t>
  </si>
  <si>
    <t>Fulton</t>
  </si>
  <si>
    <t>CCTC</t>
  </si>
  <si>
    <t>SIT</t>
  </si>
  <si>
    <t>PFS</t>
  </si>
  <si>
    <t>AATL</t>
  </si>
  <si>
    <t>TCF</t>
  </si>
  <si>
    <t>Semester 1</t>
  </si>
  <si>
    <t xml:space="preserve">Year 1 - Semester 1 </t>
  </si>
  <si>
    <t>PFS Monthly</t>
  </si>
  <si>
    <t>AATL Monthly</t>
  </si>
  <si>
    <t>Semester 2</t>
  </si>
  <si>
    <t>Year 1 - Semester 2</t>
  </si>
  <si>
    <t>Summer</t>
  </si>
  <si>
    <t xml:space="preserve">Year 2 - Semester 1 </t>
  </si>
  <si>
    <t>Winter</t>
  </si>
  <si>
    <t>Year 2 - Semester 2</t>
  </si>
  <si>
    <t xml:space="preserve">Year 3 - Semester 1 </t>
  </si>
  <si>
    <t>Year 3 - Semester 2</t>
  </si>
  <si>
    <t>FNU Semester 1</t>
  </si>
  <si>
    <t>FNU Semester 2</t>
  </si>
  <si>
    <t>FNU Trimester 1</t>
  </si>
  <si>
    <t>FNU Trimester 2</t>
  </si>
  <si>
    <t>FNU Trimester 3</t>
  </si>
  <si>
    <t>FNU Quarter 1</t>
  </si>
  <si>
    <t>FNU Quarter 2</t>
  </si>
  <si>
    <t>FNU Quarter 3</t>
  </si>
  <si>
    <t>FNU Quarter 4</t>
  </si>
  <si>
    <t>UOF Semester 1</t>
  </si>
  <si>
    <t>UOF Semester 2</t>
  </si>
  <si>
    <t>Fulton Semester 1</t>
  </si>
  <si>
    <t>Fulton Semester 2</t>
  </si>
  <si>
    <t>CCTC Semester 1</t>
  </si>
  <si>
    <t>CCTC Semester 2</t>
  </si>
  <si>
    <t>TCF Quarter 1</t>
  </si>
  <si>
    <t>TCF Quarter 2</t>
  </si>
  <si>
    <t>TCF Quarter 3</t>
  </si>
  <si>
    <t>TCF Quarter 4</t>
  </si>
  <si>
    <t>Quarter accomodation and meals</t>
  </si>
  <si>
    <t>Quarter incidental</t>
  </si>
  <si>
    <t>Quarter stationary</t>
  </si>
  <si>
    <t>Trimester accomodation and meals</t>
  </si>
  <si>
    <t>Trimester incidental</t>
  </si>
  <si>
    <t>Trimester stationary</t>
  </si>
  <si>
    <t>Semester accomodation and meals</t>
  </si>
  <si>
    <t>Semester incidental</t>
  </si>
  <si>
    <t>Semester stationary</t>
  </si>
  <si>
    <t>Weeks</t>
  </si>
  <si>
    <t>fnusemester 1</t>
  </si>
  <si>
    <t>fnusemester 2</t>
  </si>
  <si>
    <t>fnutrimester 1</t>
  </si>
  <si>
    <t>fnutrimester 2</t>
  </si>
  <si>
    <t>fnutrimester 3</t>
  </si>
  <si>
    <t>fnuquarter 1</t>
  </si>
  <si>
    <t>fnuquarter 2</t>
  </si>
  <si>
    <t>fnuquarter 3</t>
  </si>
  <si>
    <t>fnuquarter 4</t>
  </si>
  <si>
    <t>uofsemester 1</t>
  </si>
  <si>
    <t>uofsemester 2</t>
  </si>
  <si>
    <t>fultonsemester 1</t>
  </si>
  <si>
    <t>fultonsemester 2</t>
  </si>
  <si>
    <t>cctcsemester 1</t>
  </si>
  <si>
    <t>cctcsemester 2</t>
  </si>
  <si>
    <t>tcfquarter 1</t>
  </si>
  <si>
    <t>tcfquarter 2</t>
  </si>
  <si>
    <t>tcfquarter 3</t>
  </si>
  <si>
    <t>tcfquarter 4</t>
  </si>
  <si>
    <t>pfsmonthly</t>
  </si>
  <si>
    <t>aatlmonthly</t>
  </si>
  <si>
    <t>Stationary and Incidental/Term</t>
  </si>
  <si>
    <t>Summer/Winter accomodation and meals</t>
  </si>
  <si>
    <t>Summer/Winter stationary</t>
  </si>
  <si>
    <t>Summer/Winter incidental</t>
  </si>
  <si>
    <t xml:space="preserve">Semester </t>
  </si>
  <si>
    <t xml:space="preserve">Trimester </t>
  </si>
  <si>
    <t xml:space="preserve">Quarter </t>
  </si>
  <si>
    <t xml:space="preserve">Summer/Winter </t>
  </si>
  <si>
    <t>In case the total payable on M-Paisa/Bank or E-Ticket comes to a negative value, it means that your allowance is still overpaid/underutilised from the previous term and that no allowance for the current term will be paid.</t>
  </si>
  <si>
    <t>Monthly</t>
  </si>
  <si>
    <t>winter</t>
  </si>
  <si>
    <t>FNU Summer 4 Weeks</t>
  </si>
  <si>
    <t>FNU Summer 8 Weeks</t>
  </si>
  <si>
    <t>FNU Summer 6 Weeks</t>
  </si>
  <si>
    <t>fnusummer Week 4</t>
  </si>
  <si>
    <t>fnusummer Week 6</t>
  </si>
  <si>
    <t>fnusummer Week 8</t>
  </si>
  <si>
    <t>uofsummer Week 4</t>
  </si>
  <si>
    <t>uofwinter Week 4</t>
  </si>
  <si>
    <t>uofsummer Week 6</t>
  </si>
  <si>
    <t>uofwinter Week 6</t>
  </si>
  <si>
    <t>uofwinter Week 8</t>
  </si>
  <si>
    <t>fultonsummer Week 4</t>
  </si>
  <si>
    <t>fultonsummer Week 6</t>
  </si>
  <si>
    <t>fultonsummer Week 8</t>
  </si>
  <si>
    <t>uofsummer Week 8</t>
  </si>
  <si>
    <t>UOF Summer</t>
  </si>
  <si>
    <t xml:space="preserve">UOF Winter </t>
  </si>
  <si>
    <t xml:space="preserve">Fulton Summer </t>
  </si>
  <si>
    <t>Version 1:2020</t>
  </si>
  <si>
    <t>Number of more than 1 repeat course/unit enrolled in per annum which was initially attempted after 1 August 2017</t>
  </si>
  <si>
    <t>Total Payable for the current term base on Load Factor</t>
  </si>
  <si>
    <t>Current Term Load Factor</t>
  </si>
  <si>
    <t xml:space="preserve">Number of Allowance Eligible Courses </t>
  </si>
  <si>
    <t>Number of Weeks</t>
  </si>
  <si>
    <t>Enter Required Full Load for the term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</si>
</sst>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Red]\-&quot;$&quot;#,##0"/>
    <numFmt numFmtId="165" formatCode="&quot;$&quot;#,##0.00;[Red]\-&quot;$&quot;#,##0.00"/>
  </numFmts>
  <fonts count="10" x14ac:knownFonts="1">
    <font>
      <sz val="11"/>
      <color theme="1"/>
      <name val="Calibri"/>
      <family val="2"/>
      <scheme val="minor"/>
    </font>
    <font>
      <b/>
      <sz val="11"/>
      <color theme="1"/>
      <name val="Calibri"/>
      <family val="2"/>
      <scheme val="minor"/>
    </font>
    <font>
      <sz val="9"/>
      <color indexed="81"/>
      <name val="Tahoma"/>
      <family val="2"/>
    </font>
    <font>
      <b/>
      <sz val="12"/>
      <color theme="1"/>
      <name val="Calibri"/>
      <family val="2"/>
      <scheme val="minor"/>
    </font>
    <font>
      <sz val="12"/>
      <color theme="1"/>
      <name val="Calibri"/>
      <family val="2"/>
      <scheme val="minor"/>
    </font>
    <font>
      <b/>
      <sz val="12"/>
      <color rgb="FFFF0000"/>
      <name val="Calibri"/>
      <family val="2"/>
      <scheme val="minor"/>
    </font>
    <font>
      <b/>
      <sz val="14"/>
      <color theme="0"/>
      <name val="Calibri"/>
      <family val="2"/>
      <scheme val="minor"/>
    </font>
    <font>
      <b/>
      <sz val="11"/>
      <color theme="0"/>
      <name val="Calibri"/>
      <family val="2"/>
      <scheme val="minor"/>
    </font>
    <font>
      <sz val="9"/>
      <color theme="1"/>
      <name val="Calibri"/>
      <family val="2"/>
      <scheme val="minor"/>
    </font>
    <font>
      <i/>
      <sz val="11"/>
      <color theme="1"/>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8" tint="-0.249977111117893"/>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theme="8" tint="-0.499984740745262"/>
        <bgColor indexed="64"/>
      </patternFill>
    </fill>
    <fill>
      <patternFill patternType="solid">
        <fgColor theme="4" tint="0.59999389629810485"/>
        <bgColor indexed="64"/>
      </patternFill>
    </fill>
    <fill>
      <patternFill patternType="solid">
        <fgColor theme="0" tint="-0.14999847407452621"/>
        <bgColor theme="0" tint="-0.14999847407452621"/>
      </patternFill>
    </fill>
    <fill>
      <patternFill patternType="solid">
        <fgColor theme="7" tint="0.59999389629810485"/>
        <bgColor theme="7" tint="0.59999389629810485"/>
      </patternFill>
    </fill>
    <fill>
      <patternFill patternType="solid">
        <fgColor theme="7" tint="0.79998168889431442"/>
        <bgColor theme="7" tint="0.79998168889431442"/>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thin">
        <color theme="0"/>
      </top>
      <bottom style="thin">
        <color theme="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81">
    <xf numFmtId="0" fontId="0" fillId="0" borderId="0" xfId="0"/>
    <xf numFmtId="0" fontId="0" fillId="0" borderId="0" xfId="0" applyAlignment="1">
      <alignment horizontal="center"/>
    </xf>
    <xf numFmtId="165" fontId="0" fillId="0" borderId="0" xfId="0" applyNumberFormat="1" applyAlignment="1">
      <alignment horizontal="center"/>
    </xf>
    <xf numFmtId="0" fontId="1" fillId="0" borderId="0" xfId="0" applyFont="1"/>
    <xf numFmtId="164" fontId="0" fillId="0" borderId="0" xfId="0" applyNumberFormat="1" applyAlignment="1">
      <alignment horizontal="center"/>
    </xf>
    <xf numFmtId="0" fontId="0" fillId="0" borderId="0" xfId="0" applyFont="1"/>
    <xf numFmtId="0" fontId="0" fillId="0" borderId="0" xfId="0" applyFont="1" applyAlignment="1">
      <alignment wrapText="1"/>
    </xf>
    <xf numFmtId="0" fontId="0" fillId="0" borderId="0" xfId="0" applyNumberFormat="1" applyAlignment="1">
      <alignment horizontal="center"/>
    </xf>
    <xf numFmtId="165" fontId="1" fillId="0" borderId="0" xfId="0" applyNumberFormat="1" applyFont="1" applyAlignment="1">
      <alignment horizontal="center"/>
    </xf>
    <xf numFmtId="0" fontId="1" fillId="2" borderId="2" xfId="0" applyFont="1" applyFill="1" applyBorder="1"/>
    <xf numFmtId="165" fontId="1" fillId="2" borderId="2" xfId="0" applyNumberFormat="1" applyFont="1" applyFill="1" applyBorder="1"/>
    <xf numFmtId="0" fontId="3" fillId="0" borderId="0" xfId="0" applyFont="1" applyFill="1" applyAlignment="1">
      <alignment horizontal="center"/>
    </xf>
    <xf numFmtId="0" fontId="0" fillId="0" borderId="0" xfId="0" applyFill="1" applyAlignment="1">
      <alignment horizontal="center"/>
    </xf>
    <xf numFmtId="0" fontId="0" fillId="0" borderId="0" xfId="0" applyFill="1"/>
    <xf numFmtId="0" fontId="1" fillId="0" borderId="0" xfId="0" applyFont="1" applyFill="1"/>
    <xf numFmtId="165" fontId="1" fillId="0" borderId="1" xfId="0" applyNumberFormat="1" applyFont="1" applyBorder="1" applyAlignment="1">
      <alignment horizontal="center"/>
    </xf>
    <xf numFmtId="0" fontId="1" fillId="6" borderId="0" xfId="0" applyFont="1" applyFill="1"/>
    <xf numFmtId="0" fontId="1" fillId="7" borderId="0" xfId="0" applyFont="1" applyFill="1"/>
    <xf numFmtId="0" fontId="1" fillId="5" borderId="2" xfId="0" applyFont="1" applyFill="1" applyBorder="1"/>
    <xf numFmtId="165" fontId="1" fillId="5" borderId="2" xfId="0" applyNumberFormat="1" applyFont="1" applyFill="1" applyBorder="1"/>
    <xf numFmtId="0" fontId="1" fillId="8" borderId="0" xfId="0" applyFont="1" applyFill="1"/>
    <xf numFmtId="165" fontId="1" fillId="8" borderId="0" xfId="0" applyNumberFormat="1" applyFont="1" applyFill="1" applyAlignment="1">
      <alignment horizontal="center"/>
    </xf>
    <xf numFmtId="0" fontId="0" fillId="7" borderId="0" xfId="0" applyFill="1"/>
    <xf numFmtId="165" fontId="0" fillId="7" borderId="0" xfId="0" applyNumberFormat="1" applyFill="1"/>
    <xf numFmtId="0" fontId="0" fillId="7" borderId="0" xfId="0" applyFill="1" applyAlignment="1">
      <alignment horizontal="center"/>
    </xf>
    <xf numFmtId="0" fontId="0" fillId="0" borderId="3" xfId="0" applyBorder="1"/>
    <xf numFmtId="0" fontId="7" fillId="7" borderId="4" xfId="0" applyFont="1" applyFill="1" applyBorder="1"/>
    <xf numFmtId="0" fontId="7" fillId="7" borderId="4" xfId="0" applyFont="1" applyFill="1" applyBorder="1" applyAlignment="1">
      <alignment horizontal="center" vertical="center"/>
    </xf>
    <xf numFmtId="165" fontId="0" fillId="0" borderId="3" xfId="0" applyNumberFormat="1" applyBorder="1" applyAlignment="1">
      <alignment horizontal="center"/>
    </xf>
    <xf numFmtId="0" fontId="7" fillId="7" borderId="4" xfId="0" applyFont="1" applyFill="1" applyBorder="1" applyAlignment="1">
      <alignment horizontal="center" vertical="center" wrapText="1"/>
    </xf>
    <xf numFmtId="0" fontId="0" fillId="0" borderId="5" xfId="0" applyBorder="1"/>
    <xf numFmtId="0" fontId="0" fillId="0" borderId="2" xfId="0" applyBorder="1"/>
    <xf numFmtId="0" fontId="0" fillId="0" borderId="6" xfId="0" applyBorder="1"/>
    <xf numFmtId="0" fontId="0" fillId="0" borderId="2" xfId="0" applyFill="1" applyBorder="1"/>
    <xf numFmtId="0" fontId="0" fillId="9" borderId="0" xfId="0" applyFont="1" applyFill="1" applyBorder="1"/>
    <xf numFmtId="0" fontId="0" fillId="10" borderId="8" xfId="0" applyFont="1" applyFill="1" applyBorder="1"/>
    <xf numFmtId="0" fontId="0" fillId="11" borderId="8" xfId="0" applyFont="1" applyFill="1" applyBorder="1"/>
    <xf numFmtId="0" fontId="0" fillId="9" borderId="3" xfId="0" applyFont="1" applyFill="1" applyBorder="1"/>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2" xfId="0"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xf>
    <xf numFmtId="0" fontId="0" fillId="0" borderId="18" xfId="0" applyBorder="1" applyAlignment="1">
      <alignment horizontal="center" vertical="center"/>
    </xf>
    <xf numFmtId="0" fontId="0" fillId="0" borderId="7" xfId="0" applyBorder="1"/>
    <xf numFmtId="0" fontId="0" fillId="0" borderId="19" xfId="0" applyBorder="1" applyAlignment="1">
      <alignment horizontal="center"/>
    </xf>
    <xf numFmtId="0" fontId="0" fillId="0" borderId="5" xfId="0" applyFill="1" applyBorder="1"/>
    <xf numFmtId="0" fontId="0" fillId="0" borderId="6" xfId="0" applyFill="1" applyBorder="1"/>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xf>
    <xf numFmtId="0" fontId="0" fillId="0" borderId="10" xfId="0" applyFill="1" applyBorder="1"/>
    <xf numFmtId="0" fontId="0" fillId="0" borderId="11" xfId="0" applyFill="1" applyBorder="1" applyAlignment="1">
      <alignment horizontal="center"/>
    </xf>
    <xf numFmtId="0" fontId="0" fillId="0" borderId="24" xfId="0" applyBorder="1" applyAlignment="1">
      <alignment horizontal="center"/>
    </xf>
    <xf numFmtId="165" fontId="0" fillId="5" borderId="0" xfId="0" applyNumberFormat="1" applyFill="1" applyAlignment="1" applyProtection="1">
      <alignment horizontal="center"/>
      <protection locked="0"/>
    </xf>
    <xf numFmtId="165" fontId="0" fillId="2" borderId="0" xfId="0" applyNumberFormat="1" applyFill="1" applyAlignment="1" applyProtection="1">
      <alignment horizontal="center"/>
      <protection locked="0"/>
    </xf>
    <xf numFmtId="0" fontId="0" fillId="2" borderId="0" xfId="0" applyNumberFormat="1" applyFill="1" applyAlignment="1" applyProtection="1">
      <alignment horizontal="center"/>
      <protection locked="0"/>
    </xf>
    <xf numFmtId="0" fontId="0" fillId="5" borderId="0" xfId="0" applyNumberFormat="1" applyFill="1" applyAlignment="1" applyProtection="1">
      <alignment horizontal="center"/>
      <protection locked="0"/>
    </xf>
    <xf numFmtId="165" fontId="0" fillId="0" borderId="0" xfId="0" applyNumberFormat="1" applyAlignment="1" applyProtection="1">
      <alignment horizontal="center"/>
      <protection locked="0"/>
    </xf>
    <xf numFmtId="0" fontId="0" fillId="0" borderId="25" xfId="0" applyBorder="1"/>
    <xf numFmtId="0" fontId="0" fillId="0" borderId="26" xfId="0" applyBorder="1" applyAlignment="1">
      <alignment horizontal="center"/>
    </xf>
    <xf numFmtId="0" fontId="0" fillId="0" borderId="0" xfId="0" applyFill="1" applyBorder="1"/>
    <xf numFmtId="0" fontId="0" fillId="0" borderId="27" xfId="0" applyBorder="1" applyAlignment="1">
      <alignment horizontal="center" vertical="center"/>
    </xf>
    <xf numFmtId="0" fontId="0" fillId="0" borderId="28" xfId="0" applyBorder="1"/>
    <xf numFmtId="0" fontId="0" fillId="0" borderId="29" xfId="0" applyBorder="1" applyAlignment="1">
      <alignment horizontal="center"/>
    </xf>
    <xf numFmtId="0" fontId="0" fillId="0" borderId="2" xfId="0" applyBorder="1" applyAlignment="1">
      <alignment horizontal="center" vertical="center"/>
    </xf>
    <xf numFmtId="0" fontId="0" fillId="0" borderId="2" xfId="0" applyBorder="1" applyAlignment="1">
      <alignment horizontal="center"/>
    </xf>
    <xf numFmtId="0" fontId="1" fillId="0" borderId="0" xfId="0" applyFont="1" applyAlignment="1">
      <alignment horizontal="center"/>
    </xf>
    <xf numFmtId="0" fontId="9" fillId="0" borderId="0" xfId="0" applyFont="1" applyAlignment="1">
      <alignment horizontal="left" wrapText="1"/>
    </xf>
    <xf numFmtId="0" fontId="6" fillId="3" borderId="0" xfId="0" applyFont="1" applyFill="1" applyAlignment="1">
      <alignment horizontal="center"/>
    </xf>
    <xf numFmtId="0" fontId="5" fillId="3" borderId="0" xfId="0" applyFont="1" applyFill="1" applyAlignment="1">
      <alignment horizontal="center"/>
    </xf>
    <xf numFmtId="0" fontId="4" fillId="3" borderId="0" xfId="0" applyFont="1" applyFill="1" applyAlignment="1">
      <alignment horizontal="center"/>
    </xf>
    <xf numFmtId="0" fontId="0" fillId="3" borderId="0" xfId="0" applyFill="1" applyAlignment="1">
      <alignment horizontal="center"/>
    </xf>
    <xf numFmtId="0" fontId="3" fillId="4" borderId="0" xfId="0" applyFont="1" applyFill="1" applyAlignment="1">
      <alignment horizontal="center"/>
    </xf>
    <xf numFmtId="0" fontId="0" fillId="2" borderId="0" xfId="0" applyFill="1" applyAlignment="1" applyProtection="1">
      <alignment horizontal="center"/>
      <protection locked="0"/>
    </xf>
    <xf numFmtId="0" fontId="0" fillId="5" borderId="0" xfId="0" applyFill="1" applyAlignment="1" applyProtection="1">
      <alignment horizontal="center"/>
      <protection locked="0"/>
    </xf>
  </cellXfs>
  <cellStyles count="1">
    <cellStyle name="Normal" xfId="0" builtinId="0"/>
  </cellStyles>
  <dxfs count="13">
    <dxf>
      <border outline="0">
        <bottom style="medium">
          <color theme="1"/>
        </bottom>
      </border>
    </dxf>
    <dxf>
      <border outline="0">
        <bottom style="medium">
          <color theme="1"/>
        </bottom>
      </border>
    </dxf>
    <dxf>
      <border outline="0">
        <bottom style="medium">
          <color theme="1"/>
        </bottom>
      </border>
    </dxf>
    <dxf>
      <border diagonalUp="0" diagonalDown="0">
        <left style="thin">
          <color indexed="64"/>
        </left>
        <right style="thin">
          <color indexed="64"/>
        </right>
        <top style="thin">
          <color indexed="64"/>
        </top>
        <bottom style="thin">
          <color indexed="64"/>
        </bottom>
        <vertical/>
        <horizontal/>
      </border>
    </dxf>
    <dxf>
      <border outline="0">
        <bottom style="medium">
          <color indexed="64"/>
        </bottom>
      </border>
    </dxf>
    <dxf>
      <border outline="0">
        <bottom style="medium">
          <color indexed="64"/>
        </bottom>
      </border>
    </dxf>
    <dxf>
      <border outline="0">
        <bottom style="thin">
          <color indexed="64"/>
        </bottom>
      </border>
    </dxf>
    <dxf>
      <border diagonalUp="0" diagonalDown="0">
        <left style="thin">
          <color indexed="64"/>
        </left>
        <right style="thin">
          <color indexed="64"/>
        </right>
        <top style="thin">
          <color indexed="64"/>
        </top>
        <bottom style="thin">
          <color indexed="64"/>
        </bottom>
        <vertical/>
        <horizontal/>
      </border>
    </dxf>
    <dxf>
      <border outline="0">
        <bottom style="medium">
          <color indexed="64"/>
        </bottom>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border outline="0">
        <bottom style="medium">
          <color indexed="64"/>
        </bottom>
      </border>
    </dxf>
    <dxf>
      <fill>
        <patternFill patternType="none">
          <fgColor indexed="64"/>
          <bgColor indexed="65"/>
        </patternFill>
      </fill>
    </dxf>
    <dxf>
      <border diagonalUp="0" diagonalDown="0">
        <left style="thin">
          <color indexed="64"/>
        </left>
        <right style="thin">
          <color indexed="64"/>
        </right>
        <top style="thin">
          <color indexed="64"/>
        </top>
        <bottom style="thin">
          <color indexed="64"/>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23190</xdr:colOff>
      <xdr:row>1</xdr:row>
      <xdr:rowOff>10381</xdr:rowOff>
    </xdr:from>
    <xdr:to>
      <xdr:col>1</xdr:col>
      <xdr:colOff>1026826</xdr:colOff>
      <xdr:row>4</xdr:row>
      <xdr:rowOff>173933</xdr:rowOff>
    </xdr:to>
    <xdr:pic>
      <xdr:nvPicPr>
        <xdr:cNvPr id="3" name="Picture 8" descr="image001"/>
        <xdr:cNvPicPr>
          <a:picLocks noChangeAspect="1" noChangeArrowheads="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colorTemperature colorTemp="4700"/>
                  </a14:imgEffect>
                </a14:imgLayer>
              </a14:imgProps>
            </a:ext>
            <a:ext uri="{28A0092B-C50C-407E-A947-70E740481C1C}">
              <a14:useLocalDpi xmlns:a14="http://schemas.microsoft.com/office/drawing/2010/main" val="0"/>
            </a:ext>
          </a:extLst>
        </a:blip>
        <a:srcRect b="7941"/>
        <a:stretch/>
      </xdr:blipFill>
      <xdr:spPr bwMode="auto">
        <a:xfrm>
          <a:off x="636103" y="192598"/>
          <a:ext cx="1003636" cy="793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blusp" displayName="tblusp" ref="A1:A5" totalsRowShown="0">
  <autoFilter ref="A1:A5"/>
  <tableColumns count="1">
    <tableColumn id="1" name="USP" dataDxfId="12"/>
  </tableColumns>
  <tableStyleInfo name="TableStyleLight8" showFirstColumn="0" showLastColumn="0" showRowStripes="1" showColumnStripes="0"/>
</table>
</file>

<file path=xl/tables/table10.xml><?xml version="1.0" encoding="utf-8"?>
<table xmlns="http://schemas.openxmlformats.org/spreadsheetml/2006/main" id="10" name="tblsa" displayName="tblsa" ref="L1:L4" totalsRowShown="0">
  <autoFilter ref="L1:L4"/>
  <tableColumns count="1">
    <tableColumn id="1" name="Semester "/>
  </tableColumns>
  <tableStyleInfo name="TableStyleMedium16" showFirstColumn="0" showLastColumn="0" showRowStripes="1" showColumnStripes="0"/>
</table>
</file>

<file path=xl/tables/table11.xml><?xml version="1.0" encoding="utf-8"?>
<table xmlns="http://schemas.openxmlformats.org/spreadsheetml/2006/main" id="11" name="tblta" displayName="tblta" ref="M1:M4" totalsRowShown="0">
  <autoFilter ref="M1:M4"/>
  <tableColumns count="1">
    <tableColumn id="1" name="Trimester "/>
  </tableColumns>
  <tableStyleInfo name="TableStyleMedium17" showFirstColumn="0" showLastColumn="0" showRowStripes="1" showColumnStripes="0"/>
</table>
</file>

<file path=xl/tables/table12.xml><?xml version="1.0" encoding="utf-8"?>
<table xmlns="http://schemas.openxmlformats.org/spreadsheetml/2006/main" id="12" name="tblqa" displayName="tblqa" ref="N1:N4" totalsRowShown="0" tableBorderDxfId="2">
  <autoFilter ref="N1:N4"/>
  <tableColumns count="1">
    <tableColumn id="1" name="Quarter "/>
  </tableColumns>
  <tableStyleInfo name="TableStyleMedium12" showFirstColumn="0" showLastColumn="0" showRowStripes="1" showColumnStripes="0"/>
</table>
</file>

<file path=xl/tables/table13.xml><?xml version="1.0" encoding="utf-8"?>
<table xmlns="http://schemas.openxmlformats.org/spreadsheetml/2006/main" id="13" name="tblsw" displayName="tblsw" ref="O1:O4" totalsRowShown="0" tableBorderDxfId="1">
  <autoFilter ref="O1:O4"/>
  <tableColumns count="1">
    <tableColumn id="1" name="Summer/Winter "/>
  </tableColumns>
  <tableStyleInfo name="TableStyleMedium14" showFirstColumn="0" showLastColumn="0" showRowStripes="1" showColumnStripes="0"/>
</table>
</file>

<file path=xl/tables/table14.xml><?xml version="1.0" encoding="utf-8"?>
<table xmlns="http://schemas.openxmlformats.org/spreadsheetml/2006/main" id="14" name="tblmnth" displayName="tblmnth" ref="P1:P4" totalsRowShown="0" tableBorderDxfId="0">
  <autoFilter ref="P1:P4"/>
  <tableColumns count="1">
    <tableColumn id="1" name="Monthly"/>
  </tableColumns>
  <tableStyleInfo name="TableStyleLight10" showFirstColumn="0" showLastColumn="0" showRowStripes="1" showColumnStripes="0"/>
</table>
</file>

<file path=xl/tables/table2.xml><?xml version="1.0" encoding="utf-8"?>
<table xmlns="http://schemas.openxmlformats.org/spreadsheetml/2006/main" id="2" name="tblfnu" displayName="tblfnu" ref="B1:B13" totalsRowShown="0" dataDxfId="11" tableBorderDxfId="10">
  <autoFilter ref="B1:B13"/>
  <tableColumns count="1">
    <tableColumn id="1" name="FNU" dataDxfId="9"/>
  </tableColumns>
  <tableStyleInfo name="TableStyleLight9" showFirstColumn="0" showLastColumn="0" showRowStripes="1" showColumnStripes="0"/>
</table>
</file>

<file path=xl/tables/table3.xml><?xml version="1.0" encoding="utf-8"?>
<table xmlns="http://schemas.openxmlformats.org/spreadsheetml/2006/main" id="3" name="tbluof" displayName="tbluof" ref="C1:C5" totalsRowShown="0" tableBorderDxfId="8">
  <autoFilter ref="C1:C5"/>
  <tableColumns count="1">
    <tableColumn id="1" name="UOF" dataDxfId="7"/>
  </tableColumns>
  <tableStyleInfo name="TableStyleLight10" showFirstColumn="0" showLastColumn="0" showRowStripes="1" showColumnStripes="0"/>
</table>
</file>

<file path=xl/tables/table4.xml><?xml version="1.0" encoding="utf-8"?>
<table xmlns="http://schemas.openxmlformats.org/spreadsheetml/2006/main" id="4" name="tblfulton" displayName="tblfulton" ref="D1:D4" totalsRowShown="0" tableBorderDxfId="6">
  <autoFilter ref="D1:D4"/>
  <tableColumns count="1">
    <tableColumn id="1" name="Fulton"/>
  </tableColumns>
  <tableStyleInfo name="TableStyleLight11" showFirstColumn="0" showLastColumn="0" showRowStripes="1" showColumnStripes="0"/>
</table>
</file>

<file path=xl/tables/table5.xml><?xml version="1.0" encoding="utf-8"?>
<table xmlns="http://schemas.openxmlformats.org/spreadsheetml/2006/main" id="5" name="tblcctc" displayName="tblcctc" ref="E1:E3" totalsRowShown="0" tableBorderDxfId="5">
  <autoFilter ref="E1:E3"/>
  <tableColumns count="1">
    <tableColumn id="1" name="CCTC"/>
  </tableColumns>
  <tableStyleInfo name="TableStyleLight12" showFirstColumn="0" showLastColumn="0" showRowStripes="1" showColumnStripes="0"/>
</table>
</file>

<file path=xl/tables/table6.xml><?xml version="1.0" encoding="utf-8"?>
<table xmlns="http://schemas.openxmlformats.org/spreadsheetml/2006/main" id="6" name="tblsit" displayName="tblsit" ref="F1:F7" totalsRowShown="0" tableBorderDxfId="4">
  <autoFilter ref="F1:F7"/>
  <tableColumns count="1">
    <tableColumn id="1" name="SIT" dataDxfId="3"/>
  </tableColumns>
  <tableStyleInfo name="TableStyleLight13" showFirstColumn="0" showLastColumn="0" showRowStripes="1" showColumnStripes="0"/>
</table>
</file>

<file path=xl/tables/table7.xml><?xml version="1.0" encoding="utf-8"?>
<table xmlns="http://schemas.openxmlformats.org/spreadsheetml/2006/main" id="7" name="tblaatl" displayName="tblaatl" ref="H1:H2" totalsRowShown="0">
  <autoFilter ref="H1:H2"/>
  <tableColumns count="1">
    <tableColumn id="1" name="AATL"/>
  </tableColumns>
  <tableStyleInfo name="TableStyleMedium19" showFirstColumn="0" showLastColumn="0" showRowStripes="1" showColumnStripes="0"/>
</table>
</file>

<file path=xl/tables/table8.xml><?xml version="1.0" encoding="utf-8"?>
<table xmlns="http://schemas.openxmlformats.org/spreadsheetml/2006/main" id="8" name="tblpfs" displayName="tblpfs" ref="G1:G2" totalsRowShown="0">
  <autoFilter ref="G1:G2"/>
  <tableColumns count="1">
    <tableColumn id="1" name="PFS"/>
  </tableColumns>
  <tableStyleInfo name="TableStyleMedium7" showFirstColumn="0" showLastColumn="0" showRowStripes="1" showColumnStripes="0"/>
</table>
</file>

<file path=xl/tables/table9.xml><?xml version="1.0" encoding="utf-8"?>
<table xmlns="http://schemas.openxmlformats.org/spreadsheetml/2006/main" id="9" name="tbltcf" displayName="tbltcf" ref="I1:I5" totalsRowShown="0">
  <autoFilter ref="I1:I5"/>
  <tableColumns count="1">
    <tableColumn id="1" name="TCF"/>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36"/>
  <sheetViews>
    <sheetView tabSelected="1" topLeftCell="A10" zoomScale="102" zoomScaleNormal="102" workbookViewId="0">
      <selection activeCell="B21" sqref="B21"/>
    </sheetView>
  </sheetViews>
  <sheetFormatPr defaultRowHeight="14.4" x14ac:dyDescent="0.3"/>
  <cols>
    <col min="2" max="2" width="49.44140625" bestFit="1" customWidth="1"/>
    <col min="3" max="4" width="11.5546875" bestFit="1" customWidth="1"/>
    <col min="5" max="5" width="14.5546875" bestFit="1" customWidth="1"/>
    <col min="6" max="6" width="23.5546875" style="1" bestFit="1" customWidth="1"/>
    <col min="7" max="7" width="23.5546875" style="1" customWidth="1"/>
  </cols>
  <sheetData>
    <row r="2" spans="1:9" ht="18" x14ac:dyDescent="0.35">
      <c r="A2" s="22"/>
      <c r="B2" s="74" t="s">
        <v>18</v>
      </c>
      <c r="C2" s="74"/>
      <c r="D2" s="74"/>
      <c r="E2" s="74"/>
      <c r="F2" s="74"/>
      <c r="G2" s="74"/>
      <c r="H2" s="22"/>
    </row>
    <row r="3" spans="1:9" ht="15.6" x14ac:dyDescent="0.3">
      <c r="A3" s="22"/>
      <c r="B3" s="75" t="s">
        <v>19</v>
      </c>
      <c r="C3" s="75"/>
      <c r="D3" s="75"/>
      <c r="E3" s="75"/>
      <c r="F3" s="75"/>
      <c r="G3" s="75"/>
      <c r="H3" s="22"/>
    </row>
    <row r="4" spans="1:9" ht="15.6" x14ac:dyDescent="0.3">
      <c r="A4" s="22"/>
      <c r="B4" s="76"/>
      <c r="C4" s="76"/>
      <c r="D4" s="76"/>
      <c r="E4" s="76"/>
      <c r="F4" s="76"/>
      <c r="G4" s="76"/>
      <c r="H4" s="22"/>
    </row>
    <row r="5" spans="1:9" x14ac:dyDescent="0.3">
      <c r="A5" s="22"/>
      <c r="B5" s="77"/>
      <c r="C5" s="77"/>
      <c r="D5" s="77"/>
      <c r="E5" s="77"/>
      <c r="F5" s="77"/>
      <c r="G5" s="77"/>
      <c r="H5" s="22"/>
    </row>
    <row r="6" spans="1:9" ht="15.6" x14ac:dyDescent="0.3">
      <c r="A6" s="22"/>
      <c r="B6" s="78" t="s">
        <v>20</v>
      </c>
      <c r="C6" s="78"/>
      <c r="D6" s="78"/>
      <c r="E6" s="78"/>
      <c r="F6" s="78"/>
      <c r="G6" s="78"/>
      <c r="H6" s="22"/>
    </row>
    <row r="7" spans="1:9" s="13" customFormat="1" ht="15.6" x14ac:dyDescent="0.3">
      <c r="A7" s="22"/>
      <c r="B7" s="11"/>
      <c r="C7" s="11"/>
      <c r="D7" s="11"/>
      <c r="E7" s="11"/>
      <c r="F7" s="11"/>
      <c r="G7" s="12"/>
      <c r="H7" s="22"/>
    </row>
    <row r="8" spans="1:9" x14ac:dyDescent="0.3">
      <c r="A8" s="22"/>
      <c r="B8" s="3" t="s">
        <v>5</v>
      </c>
      <c r="C8" s="79" t="s">
        <v>31</v>
      </c>
      <c r="D8" s="79"/>
      <c r="H8" s="22"/>
    </row>
    <row r="9" spans="1:9" x14ac:dyDescent="0.3">
      <c r="A9" s="22"/>
      <c r="B9" s="3" t="s">
        <v>6</v>
      </c>
      <c r="C9" s="80" t="s">
        <v>36</v>
      </c>
      <c r="D9" s="80"/>
      <c r="H9" s="22"/>
    </row>
    <row r="10" spans="1:9" x14ac:dyDescent="0.3">
      <c r="A10" s="22"/>
      <c r="B10" s="3" t="s">
        <v>7</v>
      </c>
      <c r="C10" s="79" t="s">
        <v>104</v>
      </c>
      <c r="D10" s="79"/>
      <c r="H10" s="22"/>
    </row>
    <row r="11" spans="1:9" s="13" customFormat="1" x14ac:dyDescent="0.3">
      <c r="A11" s="22"/>
      <c r="B11" s="14"/>
      <c r="C11" s="12"/>
      <c r="D11" s="12"/>
      <c r="F11" s="12"/>
      <c r="G11" s="12"/>
      <c r="H11" s="22"/>
    </row>
    <row r="12" spans="1:9" ht="34.5" customHeight="1" x14ac:dyDescent="0.3">
      <c r="A12" s="22"/>
      <c r="H12" s="22"/>
    </row>
    <row r="13" spans="1:9" ht="28.8" x14ac:dyDescent="0.3">
      <c r="A13" s="22"/>
      <c r="B13" s="26" t="s">
        <v>0</v>
      </c>
      <c r="C13" s="27" t="s">
        <v>1</v>
      </c>
      <c r="D13" s="27" t="s">
        <v>2</v>
      </c>
      <c r="E13" s="27" t="s">
        <v>3</v>
      </c>
      <c r="F13" s="29" t="s">
        <v>95</v>
      </c>
      <c r="G13" s="27" t="s">
        <v>8</v>
      </c>
      <c r="H13" s="22"/>
    </row>
    <row r="14" spans="1:9" x14ac:dyDescent="0.3">
      <c r="A14" s="22"/>
      <c r="B14" s="25" t="s">
        <v>4</v>
      </c>
      <c r="C14" s="59">
        <v>62.5</v>
      </c>
      <c r="D14" s="60">
        <v>50</v>
      </c>
      <c r="E14" s="59">
        <v>30</v>
      </c>
      <c r="F14" s="60">
        <v>333.33</v>
      </c>
      <c r="G14" s="28" t="s">
        <v>9</v>
      </c>
      <c r="H14" s="22"/>
      <c r="I14" s="25"/>
    </row>
    <row r="15" spans="1:9" ht="15" thickBot="1" x14ac:dyDescent="0.35">
      <c r="A15" s="22"/>
      <c r="B15" t="s">
        <v>129</v>
      </c>
      <c r="C15" s="1">
        <f>IF($C$9=Sheet2!$A$2,Sheet3!$C$2,IF($C$9=Sheet2!$A$3,Sheet3!$C$3,IF($C$9=Sheet2!$A$4,Sheet3!$C$4,IF($C$9=Sheet2!$A$5,Sheet3!$C$5,IF($C$9=Sheet2!$B$2,Sheet3!$C$10,IF($C$9=Sheet2!$B$3,Sheet3!$C$11,IF($C$9=Sheet2!$B$4,Sheet3!$C$12,IF($C$9=Sheet2!$B$5,Sheet3!$C$13,IF($C$9=Sheet2!$B$6,Sheet3!$C$14,IF($C$9=Sheet2!$B$7,Sheet3!$C$15,IF($C$9=Sheet2!$B$8,Sheet3!$C$16,IF($C$9=Sheet2!$B$9,Sheet3!$C$17,IF($C$9=Sheet2!$B$10,Sheet3!$C$18,IF($C$9=Sheet2!$B$11,Sheet3!$C$19,IF($C$9=Sheet2!$C$2,Sheet3!$C$22,IF($C$9=Sheet2!$C$3,Sheet3!$C$23,IF($C$9=Sheet2!$C$4,Sheet3!$C$24,IF($C$9=Sheet2!$C$5,Sheet3!$C$25,IF($C$9=Sheet2!$D$2,Sheet3!$C$30,IF($C$9=Sheet2!$D$3,Sheet3!$C$31,IF($C$9=Sheet2!$D$4,Sheet3!$C$32,IF($C$9=Sheet2!$E$2,Sheet3!$C$35,IF($C$9=Sheet2!$E$3,Sheet3!$C$36,IF($C$9=Sheet2!$F$2,Sheet3!$C$41,IF($C$9=Sheet2!$F$3,Sheet3!$C$42,IF($C$9=Sheet2!$F$4,Sheet3!$C$43,IF($C$9=Sheet2!$F$5,Sheet3!$C$44,IF($C$9=Sheet2!$F$6,Sheet3!$C$45,IF($C$9=Sheet2!$F$7,Sheet3!$C$46,IF($C$9=tblpfs[PFS],Sheet3!$C$47,IF($C$9=Sheet2!$I$2,Sheet3!$C$37,IF($C$9=Sheet2!$I$3,Sheet3!$C$38,IF($C$9=Sheet2!$I$4,Sheet3!$C$39,IF(C9=Sheet2!A6,Sheet3!C6,IF(C9=Sheet2!A7,Sheet3!C7,IF(C9=Sheet2!A8,Sheet3!C8,IF(C9=Sheet2!A9,Sheet3!C9,IF(C9=Sheet2!B11,Sheet3!C19,IF(C9=Sheet2!B12,Sheet3!C20,IF(C9=Sheet2!B13,Sheet3!C21,IF(C9=Sheet2!C4,Sheet3!C24,IF(C9=Sheet2!C5,Sheet3!C25,IF(C9=Sheet2!C6,Sheet3!C26,IF(C9=Sheet2!C7,Sheet3!C27,IF(C9=Sheet2!C8,Sheet3!C28,IF(C9=Sheet2!C9,Sheet3!C29,IF(C9=Sheet2!D4,Sheet3!C32,IF(C9=tblaatl[AATL],Sheet3!C48,Sheet3!C34))))))))))))))))))))))))))))))))))))))))))))))))</f>
        <v>4</v>
      </c>
      <c r="D15" s="1">
        <f>IF($C$9=Sheet2!$A$2,Sheet3!$C$2,IF($C$9=Sheet2!$A$3,Sheet3!$C$3,IF($C$9=Sheet2!$A$4,Sheet3!$C$4,IF($C$9=Sheet2!$A$5,Sheet3!$C$5,IF($C$9=Sheet2!$B$2,Sheet3!$C$10,IF($C$9=Sheet2!$B$3,Sheet3!$C$11,IF($C$9=Sheet2!$B$4,Sheet3!$C$12,IF($C$9=Sheet2!$B$5,Sheet3!$C$13,IF($C$9=Sheet2!$B$6,Sheet3!$C$14,IF($C$9=Sheet2!$B$7,Sheet3!$C$15,IF($C$9=Sheet2!$B$8,Sheet3!$C$16,IF($C$9=Sheet2!$B$9,Sheet3!$C$17,IF($C$9=Sheet2!$B$10,Sheet3!$C$18,IF($C$9=Sheet2!$B$11,Sheet3!$C$19,IF($C$9=Sheet2!$C$2,Sheet3!$C$22,IF($C$9=Sheet2!$C$3,Sheet3!$C$23,IF($C$9=Sheet2!$C$4,Sheet3!$C$24,IF($C$9=Sheet2!$C$5,Sheet3!$C$25,IF($C$9=Sheet2!$D$2,Sheet3!$C$30,IF($C$9=Sheet2!$D$3,Sheet3!$C$31,IF($C$9=Sheet2!$D$4,Sheet3!$C$32,IF($C$9=Sheet2!$E$2,Sheet3!$C$35,IF($C$9=Sheet2!$E$3,Sheet3!$C$36,IF($C$9=Sheet2!$F$2,Sheet3!$C$41,IF($C$9=Sheet2!$F$3,Sheet3!$C$42,IF($C$9=Sheet2!$F$4,Sheet3!$C$43,IF($C$9=Sheet2!$F$5,Sheet3!$C$44,IF($C$9=Sheet2!$F$6,Sheet3!$C$45,IF($C$9=Sheet2!$F$7,Sheet3!$C$46,IF($C$9=tblpfs[PFS],Sheet3!$C$47,IF($C$9=Sheet2!$I$2,Sheet3!$C$37,IF($C$9=Sheet2!$I$3,Sheet3!$C$38,IF($C$9=Sheet2!$I$4,Sheet3!$C$39,IF(C9=Sheet2!A6,Sheet3!C6,IF(C9=Sheet2!A7,Sheet3!C7,IF(C9=Sheet2!A8,Sheet3!C8,IF(C9=Sheet2!A9,Sheet3!C9,IF(C9=Sheet2!B11,Sheet3!C19,IF(C9=Sheet2!B12,Sheet3!C20,IF(C9=Sheet2!B13,Sheet3!C21,IF(C9=Sheet2!C4,Sheet3!C24,IF(C9=Sheet2!C5,Sheet3!C25,IF(C9=Sheet2!C6,Sheet3!C26,IF(C9=Sheet2!C7,Sheet3!C27,IF(C9=Sheet2!C8,Sheet3!C28,IF(C9=Sheet2!C9,Sheet3!C29,IF(C9=Sheet2!D4,Sheet3!C32,IF(C9=Sheet2!D5,Sheet3!C33,IF(C9=tblaatl[AATL],Sheet3!C48,Sheet3!C34)))))))))))))))))))))))))))))))))))))))))))))))))</f>
        <v>4</v>
      </c>
      <c r="E15" s="1">
        <f>IF($C$9=Sheet2!$A$2,Sheet3!$C$2,IF($C$9=Sheet2!$A$3,Sheet3!$C$3,IF($C$9=Sheet2!$A$4,Sheet3!$C$4,IF($C$9=Sheet2!$A$5,Sheet3!$C$5,IF($C$9=Sheet2!$B$2,Sheet3!$C$10,IF($C$9=Sheet2!$B$3,Sheet3!$C$11,IF($C$9=Sheet2!$B$4,Sheet3!$C$12,IF($C$9=Sheet2!$B$5,Sheet3!$C$13,IF($C$9=Sheet2!$B$6,Sheet3!$C$14,IF($C$9=Sheet2!$B$7,Sheet3!$C$15,IF($C$9=Sheet2!$B$8,Sheet3!$C$16,IF($C$9=Sheet2!$B$9,Sheet3!$C$17,IF($C$9=Sheet2!$B$10,Sheet3!$C$18,IF($C$9=Sheet2!$B$11,Sheet3!$C$19,IF($C$9=Sheet2!$C$2,Sheet3!$C$22,IF($C$9=Sheet2!$C$3,Sheet3!$C$23,IF($C$9=Sheet2!$C$4,Sheet3!$C$24,IF($C$9=Sheet2!$C$5,Sheet3!$C$25,IF($C$9=Sheet2!$D$2,Sheet3!$C$30,IF($C$9=Sheet2!$D$3,Sheet3!$C$31,IF($C$9=Sheet2!$D$4,Sheet3!$C$32,IF($C$9=Sheet2!$E$2,Sheet3!$C$35,IF($C$9=Sheet2!$E$3,Sheet3!$C$36,IF($C$9=Sheet2!$F$2,Sheet3!$C$41,IF($C$9=Sheet2!$F$3,Sheet3!$C$42,IF($C$9=Sheet2!$F$4,Sheet3!$C$43,IF($C$9=Sheet2!$F$5,Sheet3!$C$44,IF($C$9=Sheet2!$F$6,Sheet3!$C$45,IF($C$9=Sheet2!$F$7,Sheet3!$C$46,IF($C$9=tblpfs[PFS],Sheet3!$C$47,IF($C$9=Sheet2!$I$2,Sheet3!$C$37,IF($C$9=Sheet2!$I$3,Sheet3!$C$38,IF($C$9=Sheet2!$I$4,Sheet3!$C$39,IF(C9=Sheet2!A6,Sheet3!C6,IF(C9=Sheet2!A7,Sheet3!C7,IF(C9=Sheet2!A8,Sheet3!C8,IF(C9=Sheet2!A9,Sheet3!C9,IF(C9=Sheet2!B11,Sheet3!C19,IF(C9=Sheet2!B12,Sheet3!C20,IF(C9=Sheet2!B13,Sheet3!C21,IF(C9=Sheet2!C4,Sheet3!C24,IF(C9=Sheet2!C5,Sheet3!C25,IF(C9=Sheet2!C6,Sheet3!C26,IF(C9=Sheet2!C7,Sheet3!C27,IF(C9=Sheet2!C8,Sheet3!C28,IF(C9=Sheet2!C9,Sheet3!C29,IF(C9=Sheet2!D4,Sheet3!C32,IF(C9=Sheet2!D5,Sheet3!C33,IF(C9=tblaatl[AATL],Sheet3!C48,Sheet3!C34)))))))))))))))))))))))))))))))))))))))))))))))))</f>
        <v>4</v>
      </c>
      <c r="F15" s="12">
        <v>1</v>
      </c>
      <c r="G15" s="2" t="s">
        <v>9</v>
      </c>
      <c r="H15" s="22"/>
    </row>
    <row r="16" spans="1:9" ht="15" thickBot="1" x14ac:dyDescent="0.35">
      <c r="A16" s="22"/>
      <c r="B16" t="s">
        <v>10</v>
      </c>
      <c r="C16" s="2">
        <f>C14*C15</f>
        <v>250</v>
      </c>
      <c r="D16" s="2">
        <f>D14*D15</f>
        <v>200</v>
      </c>
      <c r="E16" s="2">
        <f t="shared" ref="E16:F16" si="0">E14*E15</f>
        <v>120</v>
      </c>
      <c r="F16" s="2">
        <f t="shared" si="0"/>
        <v>333.33</v>
      </c>
      <c r="G16" s="15">
        <f>SUM(C16:F16)</f>
        <v>903.32999999999993</v>
      </c>
      <c r="H16" s="22"/>
    </row>
    <row r="17" spans="1:8" x14ac:dyDescent="0.3">
      <c r="A17" s="22"/>
      <c r="C17" s="2"/>
      <c r="D17" s="4"/>
      <c r="E17" s="4"/>
      <c r="F17" s="2"/>
      <c r="G17" s="2"/>
      <c r="H17" s="22"/>
    </row>
    <row r="18" spans="1:8" x14ac:dyDescent="0.3">
      <c r="A18" s="22"/>
      <c r="B18" s="3" t="s">
        <v>11</v>
      </c>
      <c r="C18" s="7"/>
      <c r="D18" s="7"/>
      <c r="E18" s="7"/>
      <c r="F18" s="7"/>
      <c r="G18" s="7"/>
      <c r="H18" s="22"/>
    </row>
    <row r="19" spans="1:8" x14ac:dyDescent="0.3">
      <c r="A19" s="22"/>
      <c r="B19" s="5" t="s">
        <v>12</v>
      </c>
      <c r="C19" s="61">
        <v>4</v>
      </c>
      <c r="D19" s="7">
        <f t="shared" ref="D19" si="1">C19</f>
        <v>4</v>
      </c>
      <c r="E19" s="7">
        <f>C19</f>
        <v>4</v>
      </c>
      <c r="F19" s="7">
        <f>C19</f>
        <v>4</v>
      </c>
      <c r="G19" s="7">
        <f t="shared" ref="G19:G20" si="2">C19</f>
        <v>4</v>
      </c>
      <c r="H19" s="22"/>
    </row>
    <row r="20" spans="1:8" x14ac:dyDescent="0.3">
      <c r="A20" s="22"/>
      <c r="B20" s="5" t="s">
        <v>13</v>
      </c>
      <c r="C20" s="62">
        <v>1</v>
      </c>
      <c r="D20" s="7">
        <f>C20</f>
        <v>1</v>
      </c>
      <c r="E20" s="7">
        <f>C20</f>
        <v>1</v>
      </c>
      <c r="F20" s="7">
        <f>C20</f>
        <v>1</v>
      </c>
      <c r="G20" s="7">
        <f t="shared" si="2"/>
        <v>1</v>
      </c>
      <c r="H20" s="22"/>
    </row>
    <row r="21" spans="1:8" x14ac:dyDescent="0.3">
      <c r="A21" s="22"/>
      <c r="B21" s="6" t="s">
        <v>14</v>
      </c>
      <c r="C21" s="61">
        <v>0</v>
      </c>
      <c r="D21" s="7">
        <f t="shared" ref="D21:D23" si="3">C21</f>
        <v>0</v>
      </c>
      <c r="E21" s="7">
        <f t="shared" ref="E21:E23" si="4">C21</f>
        <v>0</v>
      </c>
      <c r="F21" s="7">
        <f t="shared" ref="F21:F23" si="5">C21</f>
        <v>0</v>
      </c>
      <c r="G21" s="7">
        <f t="shared" ref="G21:G23" si="6">C21</f>
        <v>0</v>
      </c>
      <c r="H21" s="22"/>
    </row>
    <row r="22" spans="1:8" ht="28.8" x14ac:dyDescent="0.3">
      <c r="A22" s="22"/>
      <c r="B22" s="6" t="s">
        <v>15</v>
      </c>
      <c r="C22" s="62">
        <v>0</v>
      </c>
      <c r="D22" s="7">
        <f t="shared" si="3"/>
        <v>0</v>
      </c>
      <c r="E22" s="7">
        <f t="shared" si="4"/>
        <v>0</v>
      </c>
      <c r="F22" s="7">
        <f t="shared" si="5"/>
        <v>0</v>
      </c>
      <c r="G22" s="7">
        <f t="shared" si="6"/>
        <v>0</v>
      </c>
      <c r="H22" s="22"/>
    </row>
    <row r="23" spans="1:8" ht="45.75" customHeight="1" x14ac:dyDescent="0.3">
      <c r="A23" s="22"/>
      <c r="B23" s="6" t="s">
        <v>125</v>
      </c>
      <c r="C23" s="61">
        <v>1</v>
      </c>
      <c r="D23" s="7">
        <f t="shared" si="3"/>
        <v>1</v>
      </c>
      <c r="E23" s="7">
        <f t="shared" si="4"/>
        <v>1</v>
      </c>
      <c r="F23" s="7">
        <f t="shared" si="5"/>
        <v>1</v>
      </c>
      <c r="G23" s="7">
        <f t="shared" si="6"/>
        <v>1</v>
      </c>
      <c r="H23" s="22"/>
    </row>
    <row r="24" spans="1:8" x14ac:dyDescent="0.3">
      <c r="A24" s="22"/>
      <c r="B24" t="s">
        <v>128</v>
      </c>
      <c r="C24" s="7">
        <f>C19-C20-C21-C22-C23</f>
        <v>2</v>
      </c>
      <c r="D24" s="7">
        <f t="shared" ref="D24:G24" si="7">D19-D20-D21-D22-D23</f>
        <v>2</v>
      </c>
      <c r="E24" s="7">
        <f t="shared" si="7"/>
        <v>2</v>
      </c>
      <c r="F24" s="7">
        <f t="shared" si="7"/>
        <v>2</v>
      </c>
      <c r="G24" s="7">
        <f t="shared" si="7"/>
        <v>2</v>
      </c>
      <c r="H24" s="22"/>
    </row>
    <row r="25" spans="1:8" x14ac:dyDescent="0.3">
      <c r="A25" s="22"/>
      <c r="C25" s="2"/>
      <c r="D25" s="4"/>
      <c r="E25" s="4"/>
      <c r="F25" s="2"/>
      <c r="G25" s="2"/>
      <c r="H25" s="22"/>
    </row>
    <row r="26" spans="1:8" x14ac:dyDescent="0.3">
      <c r="A26" s="22"/>
      <c r="B26" t="s">
        <v>130</v>
      </c>
      <c r="C26" s="62">
        <v>4</v>
      </c>
      <c r="D26" s="7">
        <f>C26</f>
        <v>4</v>
      </c>
      <c r="E26" s="7">
        <f>C26</f>
        <v>4</v>
      </c>
      <c r="F26" s="7">
        <f>C26</f>
        <v>4</v>
      </c>
      <c r="G26" s="7">
        <f>C26</f>
        <v>4</v>
      </c>
      <c r="H26" s="22"/>
    </row>
    <row r="27" spans="1:8" x14ac:dyDescent="0.3">
      <c r="A27" s="22"/>
      <c r="B27" t="s">
        <v>127</v>
      </c>
      <c r="C27" s="7">
        <f>C24/C26</f>
        <v>0.5</v>
      </c>
      <c r="D27" s="7">
        <f t="shared" ref="D27:G27" si="8">D24/D26</f>
        <v>0.5</v>
      </c>
      <c r="E27" s="7">
        <f t="shared" si="8"/>
        <v>0.5</v>
      </c>
      <c r="F27" s="7">
        <f t="shared" si="8"/>
        <v>0.5</v>
      </c>
      <c r="G27" s="7">
        <f t="shared" si="8"/>
        <v>0.5</v>
      </c>
      <c r="H27" s="22"/>
    </row>
    <row r="28" spans="1:8" x14ac:dyDescent="0.3">
      <c r="A28" s="22"/>
      <c r="B28" s="3" t="s">
        <v>126</v>
      </c>
      <c r="C28" s="8">
        <f>C27*C16</f>
        <v>125</v>
      </c>
      <c r="D28" s="8">
        <f>D27*D16</f>
        <v>100</v>
      </c>
      <c r="E28" s="8">
        <f>E27*E16</f>
        <v>60</v>
      </c>
      <c r="F28" s="8">
        <f>F27*F16</f>
        <v>166.66499999999999</v>
      </c>
      <c r="G28" s="8">
        <f>G27*G16</f>
        <v>451.66499999999996</v>
      </c>
      <c r="H28" s="22"/>
    </row>
    <row r="29" spans="1:8" x14ac:dyDescent="0.3">
      <c r="A29" s="22"/>
      <c r="B29" t="s">
        <v>21</v>
      </c>
      <c r="C29" s="60">
        <v>50</v>
      </c>
      <c r="D29" s="63">
        <v>0</v>
      </c>
      <c r="E29" s="63">
        <v>100</v>
      </c>
      <c r="F29" s="63">
        <v>0</v>
      </c>
      <c r="G29" s="2">
        <f>SUM(C29:F29)</f>
        <v>150</v>
      </c>
      <c r="H29" s="22"/>
    </row>
    <row r="30" spans="1:8" s="3" customFormat="1" x14ac:dyDescent="0.3">
      <c r="A30" s="17"/>
      <c r="B30" s="20" t="s">
        <v>22</v>
      </c>
      <c r="C30" s="21">
        <f>C28-C29</f>
        <v>75</v>
      </c>
      <c r="D30" s="21">
        <f t="shared" ref="D30:G30" si="9">D28-D29</f>
        <v>100</v>
      </c>
      <c r="E30" s="21">
        <f t="shared" si="9"/>
        <v>-40</v>
      </c>
      <c r="F30" s="21">
        <f t="shared" si="9"/>
        <v>166.66499999999999</v>
      </c>
      <c r="G30" s="21">
        <f t="shared" si="9"/>
        <v>301.66499999999996</v>
      </c>
      <c r="H30" s="17"/>
    </row>
    <row r="31" spans="1:8" x14ac:dyDescent="0.3">
      <c r="A31" s="22"/>
      <c r="B31" s="22"/>
      <c r="C31" s="22"/>
      <c r="D31" s="22"/>
      <c r="E31" s="23"/>
      <c r="F31" s="24"/>
      <c r="G31" s="24"/>
      <c r="H31" s="22"/>
    </row>
    <row r="32" spans="1:8" x14ac:dyDescent="0.3">
      <c r="B32" s="9" t="s">
        <v>16</v>
      </c>
      <c r="C32" s="10">
        <f>C30+D30+F30</f>
        <v>341.66499999999996</v>
      </c>
      <c r="G32" s="72" t="s">
        <v>124</v>
      </c>
    </row>
    <row r="33" spans="2:6" x14ac:dyDescent="0.3">
      <c r="B33" s="18" t="s">
        <v>17</v>
      </c>
      <c r="C33" s="19">
        <f>E30</f>
        <v>-40</v>
      </c>
    </row>
    <row r="35" spans="2:6" x14ac:dyDescent="0.3">
      <c r="B35" s="16" t="s">
        <v>23</v>
      </c>
    </row>
    <row r="36" spans="2:6" ht="30.75" customHeight="1" x14ac:dyDescent="0.3">
      <c r="B36" s="73" t="s">
        <v>103</v>
      </c>
      <c r="C36" s="73"/>
      <c r="D36" s="73"/>
      <c r="E36" s="73"/>
      <c r="F36" s="73"/>
    </row>
  </sheetData>
  <sheetProtection algorithmName="SHA-512" hashValue="KCT26mfKT4z9feNmI6y/oVHUYdtF3WIT+MTyvZ+CWGZSqeIGMt701volA27jbFW6mr152aKBlUtak2rKpWLo2w==" saltValue="bXk4WuXptTJEOu/jiNFvQQ==" spinCount="100000" sheet="1" objects="1" scenarios="1"/>
  <mergeCells count="9">
    <mergeCell ref="B36:F36"/>
    <mergeCell ref="B2:G2"/>
    <mergeCell ref="B3:G3"/>
    <mergeCell ref="B4:G4"/>
    <mergeCell ref="B5:G5"/>
    <mergeCell ref="B6:G6"/>
    <mergeCell ref="C10:D10"/>
    <mergeCell ref="C8:D8"/>
    <mergeCell ref="C9:D9"/>
  </mergeCells>
  <dataValidations count="7">
    <dataValidation type="list" allowBlank="1" showInputMessage="1" showErrorMessage="1" sqref="C8:D8">
      <formula1>HEIS</formula1>
    </dataValidation>
    <dataValidation type="list" allowBlank="1" showInputMessage="1" showErrorMessage="1" sqref="C9:D9">
      <formula1>INDIRECT($C$8)</formula1>
    </dataValidation>
    <dataValidation type="decimal" allowBlank="1" showInputMessage="1" showErrorMessage="1" errorTitle="Invalid Input" error="Value entered should be between 0 - 62.50" sqref="C14">
      <formula1>0</formula1>
      <formula2>62.5</formula2>
    </dataValidation>
    <dataValidation type="decimal" allowBlank="1" showInputMessage="1" showErrorMessage="1" errorTitle="Invalid input" error="value entered should be between $0-$50" sqref="D14">
      <formula1>0</formula1>
      <formula2>50</formula2>
    </dataValidation>
    <dataValidation type="decimal" allowBlank="1" showInputMessage="1" showErrorMessage="1" errorTitle="Invalid Input" error="Value entered should be between $0-$30" sqref="E14">
      <formula1>0</formula1>
      <formula2>30</formula2>
    </dataValidation>
    <dataValidation type="list" allowBlank="1" showInputMessage="1" showErrorMessage="1" sqref="C10:D10">
      <formula1>Approved_Allowances</formula1>
    </dataValidation>
    <dataValidation type="decimal" operator="equal" allowBlank="1" showInputMessage="1" showErrorMessage="1" errorTitle="Invalid input" error="The No:Weeks for for stationary and Incidnental/Term should be equal to one" sqref="F15">
      <formula1>1</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workbookViewId="0">
      <selection activeCell="E9" sqref="E9"/>
    </sheetView>
  </sheetViews>
  <sheetFormatPr defaultRowHeight="14.4" x14ac:dyDescent="0.3"/>
  <cols>
    <col min="1" max="1" width="14.6640625" bestFit="1" customWidth="1"/>
    <col min="2" max="3" width="19.33203125" bestFit="1" customWidth="1"/>
    <col min="4" max="4" width="20.6640625" bestFit="1" customWidth="1"/>
    <col min="5" max="5" width="14.88671875" bestFit="1" customWidth="1"/>
    <col min="6" max="6" width="17.33203125" bestFit="1" customWidth="1"/>
    <col min="7" max="7" width="11" bestFit="1" customWidth="1"/>
    <col min="8" max="9" width="12.33203125" bestFit="1" customWidth="1"/>
    <col min="12" max="13" width="30.109375" bestFit="1" customWidth="1"/>
    <col min="14" max="14" width="35.109375" bestFit="1" customWidth="1"/>
    <col min="15" max="16" width="35.5546875" bestFit="1" customWidth="1"/>
  </cols>
  <sheetData>
    <row r="1" spans="1:16" ht="15" thickBot="1" x14ac:dyDescent="0.35">
      <c r="A1" t="s">
        <v>24</v>
      </c>
      <c r="B1" t="s">
        <v>25</v>
      </c>
      <c r="C1" t="s">
        <v>26</v>
      </c>
      <c r="D1" t="s">
        <v>27</v>
      </c>
      <c r="E1" t="s">
        <v>28</v>
      </c>
      <c r="F1" t="s">
        <v>29</v>
      </c>
      <c r="G1" t="s">
        <v>30</v>
      </c>
      <c r="H1" t="s">
        <v>31</v>
      </c>
      <c r="I1" t="s">
        <v>32</v>
      </c>
      <c r="L1" t="s">
        <v>99</v>
      </c>
      <c r="M1" t="s">
        <v>100</v>
      </c>
      <c r="N1" t="s">
        <v>101</v>
      </c>
      <c r="O1" t="s">
        <v>102</v>
      </c>
      <c r="P1" t="s">
        <v>104</v>
      </c>
    </row>
    <row r="2" spans="1:16" x14ac:dyDescent="0.3">
      <c r="A2" s="30" t="s">
        <v>33</v>
      </c>
      <c r="B2" s="30" t="s">
        <v>45</v>
      </c>
      <c r="C2" s="30" t="s">
        <v>54</v>
      </c>
      <c r="D2" s="30" t="s">
        <v>56</v>
      </c>
      <c r="E2" s="30" t="s">
        <v>58</v>
      </c>
      <c r="F2" s="30" t="s">
        <v>34</v>
      </c>
      <c r="G2" t="s">
        <v>35</v>
      </c>
      <c r="H2" t="s">
        <v>36</v>
      </c>
      <c r="I2" t="s">
        <v>60</v>
      </c>
      <c r="L2" t="s">
        <v>70</v>
      </c>
      <c r="M2" t="s">
        <v>67</v>
      </c>
      <c r="N2" t="s">
        <v>64</v>
      </c>
      <c r="O2" s="35" t="s">
        <v>96</v>
      </c>
      <c r="P2" s="35" t="s">
        <v>96</v>
      </c>
    </row>
    <row r="3" spans="1:16" x14ac:dyDescent="0.3">
      <c r="A3" s="31" t="s">
        <v>37</v>
      </c>
      <c r="B3" s="31" t="s">
        <v>46</v>
      </c>
      <c r="C3" s="31" t="s">
        <v>55</v>
      </c>
      <c r="D3" s="31" t="s">
        <v>57</v>
      </c>
      <c r="E3" s="32" t="s">
        <v>59</v>
      </c>
      <c r="F3" s="31" t="s">
        <v>38</v>
      </c>
      <c r="I3" t="s">
        <v>61</v>
      </c>
      <c r="L3" t="s">
        <v>71</v>
      </c>
      <c r="M3" t="s">
        <v>68</v>
      </c>
      <c r="N3" s="5" t="s">
        <v>65</v>
      </c>
      <c r="O3" s="36" t="s">
        <v>98</v>
      </c>
      <c r="P3" s="36" t="s">
        <v>98</v>
      </c>
    </row>
    <row r="4" spans="1:16" x14ac:dyDescent="0.3">
      <c r="A4" s="31" t="s">
        <v>39</v>
      </c>
      <c r="B4" s="31" t="s">
        <v>47</v>
      </c>
      <c r="C4" s="31" t="s">
        <v>121</v>
      </c>
      <c r="D4" s="32" t="s">
        <v>123</v>
      </c>
      <c r="F4" s="31" t="s">
        <v>40</v>
      </c>
      <c r="I4" t="s">
        <v>62</v>
      </c>
      <c r="L4" t="s">
        <v>72</v>
      </c>
      <c r="M4" t="s">
        <v>69</v>
      </c>
      <c r="N4" s="34" t="s">
        <v>66</v>
      </c>
      <c r="O4" s="37" t="s">
        <v>97</v>
      </c>
      <c r="P4" s="37" t="s">
        <v>97</v>
      </c>
    </row>
    <row r="5" spans="1:16" x14ac:dyDescent="0.3">
      <c r="A5" s="32" t="s">
        <v>41</v>
      </c>
      <c r="B5" s="31" t="s">
        <v>48</v>
      </c>
      <c r="C5" s="32" t="s">
        <v>122</v>
      </c>
      <c r="F5" s="31" t="s">
        <v>42</v>
      </c>
      <c r="I5" t="s">
        <v>63</v>
      </c>
    </row>
    <row r="6" spans="1:16" x14ac:dyDescent="0.3">
      <c r="A6" s="31"/>
      <c r="B6" s="31" t="s">
        <v>49</v>
      </c>
      <c r="C6" s="31"/>
      <c r="F6" s="31" t="s">
        <v>43</v>
      </c>
    </row>
    <row r="7" spans="1:16" x14ac:dyDescent="0.3">
      <c r="A7" s="31"/>
      <c r="B7" s="33" t="s">
        <v>50</v>
      </c>
      <c r="C7" s="31"/>
      <c r="F7" s="32" t="s">
        <v>44</v>
      </c>
    </row>
    <row r="8" spans="1:16" x14ac:dyDescent="0.3">
      <c r="A8" s="31"/>
      <c r="B8" s="33" t="s">
        <v>51</v>
      </c>
      <c r="C8" s="31"/>
    </row>
    <row r="9" spans="1:16" x14ac:dyDescent="0.3">
      <c r="A9" s="32"/>
      <c r="B9" s="33" t="s">
        <v>52</v>
      </c>
      <c r="C9" s="32"/>
    </row>
    <row r="10" spans="1:16" x14ac:dyDescent="0.3">
      <c r="B10" s="33" t="s">
        <v>53</v>
      </c>
    </row>
    <row r="11" spans="1:16" x14ac:dyDescent="0.3">
      <c r="B11" s="32" t="s">
        <v>106</v>
      </c>
    </row>
    <row r="12" spans="1:16" x14ac:dyDescent="0.3">
      <c r="B12" s="33" t="s">
        <v>108</v>
      </c>
    </row>
    <row r="13" spans="1:16" x14ac:dyDescent="0.3">
      <c r="B13" s="51" t="s">
        <v>107</v>
      </c>
    </row>
    <row r="14" spans="1:16" x14ac:dyDescent="0.3">
      <c r="B14" s="66"/>
    </row>
    <row r="15" spans="1:16" x14ac:dyDescent="0.3">
      <c r="B15" s="66"/>
    </row>
    <row r="16" spans="1:16" x14ac:dyDescent="0.3">
      <c r="B16" s="66"/>
    </row>
  </sheetData>
  <pageMargins left="0.7" right="0.7" top="0.75" bottom="0.75" header="0.3" footer="0.3"/>
  <tableParts count="14">
    <tablePart r:id="rId1"/>
    <tablePart r:id="rId2"/>
    <tablePart r:id="rId3"/>
    <tablePart r:id="rId4"/>
    <tablePart r:id="rId5"/>
    <tablePart r:id="rId6"/>
    <tablePart r:id="rId7"/>
    <tablePart r:id="rId8"/>
    <tablePart r:id="rId9"/>
    <tablePart r:id="rId10"/>
    <tablePart r:id="rId11"/>
    <tablePart r:id="rId12"/>
    <tablePart r:id="rId13"/>
    <tablePart r:id="rId1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topLeftCell="A25" workbookViewId="0">
      <selection activeCell="C40" sqref="C40"/>
    </sheetView>
  </sheetViews>
  <sheetFormatPr defaultRowHeight="14.4" x14ac:dyDescent="0.3"/>
  <cols>
    <col min="2" max="2" width="19.33203125" bestFit="1" customWidth="1"/>
  </cols>
  <sheetData>
    <row r="1" spans="1:3" ht="15" thickBot="1" x14ac:dyDescent="0.35">
      <c r="A1" s="38" t="s">
        <v>5</v>
      </c>
      <c r="B1" s="39" t="s">
        <v>6</v>
      </c>
      <c r="C1" s="40" t="s">
        <v>73</v>
      </c>
    </row>
    <row r="2" spans="1:3" x14ac:dyDescent="0.3">
      <c r="A2" s="41" t="s">
        <v>24</v>
      </c>
      <c r="B2" s="30" t="s">
        <v>33</v>
      </c>
      <c r="C2" s="42">
        <v>22</v>
      </c>
    </row>
    <row r="3" spans="1:3" x14ac:dyDescent="0.3">
      <c r="A3" s="43"/>
      <c r="B3" s="31" t="s">
        <v>37</v>
      </c>
      <c r="C3" s="44">
        <v>18</v>
      </c>
    </row>
    <row r="4" spans="1:3" x14ac:dyDescent="0.3">
      <c r="A4" s="43"/>
      <c r="B4" s="31" t="s">
        <v>39</v>
      </c>
      <c r="C4" s="44">
        <v>4</v>
      </c>
    </row>
    <row r="5" spans="1:3" x14ac:dyDescent="0.3">
      <c r="A5" s="45"/>
      <c r="B5" s="32" t="s">
        <v>41</v>
      </c>
      <c r="C5" s="46">
        <v>4</v>
      </c>
    </row>
    <row r="6" spans="1:3" x14ac:dyDescent="0.3">
      <c r="A6" s="53"/>
      <c r="B6" s="64" t="s">
        <v>39</v>
      </c>
      <c r="C6" s="65">
        <v>6</v>
      </c>
    </row>
    <row r="7" spans="1:3" x14ac:dyDescent="0.3">
      <c r="A7" s="53"/>
      <c r="B7" s="64" t="s">
        <v>41</v>
      </c>
      <c r="C7" s="65">
        <v>6</v>
      </c>
    </row>
    <row r="8" spans="1:3" x14ac:dyDescent="0.3">
      <c r="A8" s="53"/>
      <c r="B8" s="64" t="s">
        <v>39</v>
      </c>
      <c r="C8" s="65">
        <v>8</v>
      </c>
    </row>
    <row r="9" spans="1:3" ht="15" thickBot="1" x14ac:dyDescent="0.35">
      <c r="A9" s="53"/>
      <c r="B9" s="64" t="s">
        <v>105</v>
      </c>
      <c r="C9" s="65">
        <v>8</v>
      </c>
    </row>
    <row r="10" spans="1:3" x14ac:dyDescent="0.3">
      <c r="A10" s="41" t="s">
        <v>25</v>
      </c>
      <c r="B10" s="30" t="s">
        <v>74</v>
      </c>
      <c r="C10" s="42">
        <v>22</v>
      </c>
    </row>
    <row r="11" spans="1:3" x14ac:dyDescent="0.3">
      <c r="A11" s="43"/>
      <c r="B11" s="31" t="s">
        <v>75</v>
      </c>
      <c r="C11" s="44">
        <v>18</v>
      </c>
    </row>
    <row r="12" spans="1:3" x14ac:dyDescent="0.3">
      <c r="A12" s="43"/>
      <c r="B12" s="31" t="s">
        <v>76</v>
      </c>
      <c r="C12" s="44">
        <v>16</v>
      </c>
    </row>
    <row r="13" spans="1:3" x14ac:dyDescent="0.3">
      <c r="A13" s="43"/>
      <c r="B13" s="31" t="s">
        <v>77</v>
      </c>
      <c r="C13" s="44">
        <v>16</v>
      </c>
    </row>
    <row r="14" spans="1:3" x14ac:dyDescent="0.3">
      <c r="A14" s="43"/>
      <c r="B14" s="31" t="s">
        <v>78</v>
      </c>
      <c r="C14" s="44">
        <v>15</v>
      </c>
    </row>
    <row r="15" spans="1:3" x14ac:dyDescent="0.3">
      <c r="A15" s="43"/>
      <c r="B15" s="33" t="s">
        <v>79</v>
      </c>
      <c r="C15" s="44">
        <v>9</v>
      </c>
    </row>
    <row r="16" spans="1:3" x14ac:dyDescent="0.3">
      <c r="A16" s="43"/>
      <c r="B16" s="33" t="s">
        <v>80</v>
      </c>
      <c r="C16" s="44">
        <v>9</v>
      </c>
    </row>
    <row r="17" spans="1:3" x14ac:dyDescent="0.3">
      <c r="A17" s="43"/>
      <c r="B17" s="33" t="s">
        <v>81</v>
      </c>
      <c r="C17" s="44">
        <v>9</v>
      </c>
    </row>
    <row r="18" spans="1:3" x14ac:dyDescent="0.3">
      <c r="A18" s="43"/>
      <c r="B18" s="33" t="s">
        <v>82</v>
      </c>
      <c r="C18" s="44">
        <v>8</v>
      </c>
    </row>
    <row r="19" spans="1:3" x14ac:dyDescent="0.3">
      <c r="A19" s="45"/>
      <c r="B19" s="32" t="s">
        <v>109</v>
      </c>
      <c r="C19" s="46">
        <v>4</v>
      </c>
    </row>
    <row r="20" spans="1:3" x14ac:dyDescent="0.3">
      <c r="A20" s="70"/>
      <c r="B20" s="31" t="s">
        <v>110</v>
      </c>
      <c r="C20" s="71">
        <v>6</v>
      </c>
    </row>
    <row r="21" spans="1:3" x14ac:dyDescent="0.3">
      <c r="A21" s="70"/>
      <c r="B21" s="31" t="s">
        <v>111</v>
      </c>
      <c r="C21" s="71">
        <v>8</v>
      </c>
    </row>
    <row r="22" spans="1:3" x14ac:dyDescent="0.3">
      <c r="A22" s="43" t="s">
        <v>26</v>
      </c>
      <c r="B22" s="31" t="s">
        <v>83</v>
      </c>
      <c r="C22" s="44">
        <v>22</v>
      </c>
    </row>
    <row r="23" spans="1:3" x14ac:dyDescent="0.3">
      <c r="A23" s="43"/>
      <c r="B23" s="31" t="s">
        <v>84</v>
      </c>
      <c r="C23" s="44">
        <v>18</v>
      </c>
    </row>
    <row r="24" spans="1:3" x14ac:dyDescent="0.3">
      <c r="A24" s="43"/>
      <c r="B24" s="31" t="s">
        <v>112</v>
      </c>
      <c r="C24" s="44">
        <v>4</v>
      </c>
    </row>
    <row r="25" spans="1:3" x14ac:dyDescent="0.3">
      <c r="A25" s="70"/>
      <c r="B25" s="31" t="s">
        <v>113</v>
      </c>
      <c r="C25" s="71">
        <v>4</v>
      </c>
    </row>
    <row r="26" spans="1:3" x14ac:dyDescent="0.3">
      <c r="A26" s="70"/>
      <c r="B26" s="31" t="s">
        <v>114</v>
      </c>
      <c r="C26" s="71">
        <v>6</v>
      </c>
    </row>
    <row r="27" spans="1:3" x14ac:dyDescent="0.3">
      <c r="A27" s="70"/>
      <c r="B27" s="31" t="s">
        <v>115</v>
      </c>
      <c r="C27" s="71">
        <v>6</v>
      </c>
    </row>
    <row r="28" spans="1:3" x14ac:dyDescent="0.3">
      <c r="A28" s="70"/>
      <c r="B28" s="31" t="s">
        <v>120</v>
      </c>
      <c r="C28" s="71">
        <v>8</v>
      </c>
    </row>
    <row r="29" spans="1:3" x14ac:dyDescent="0.3">
      <c r="A29" s="70"/>
      <c r="B29" s="31" t="s">
        <v>116</v>
      </c>
      <c r="C29" s="71">
        <v>8</v>
      </c>
    </row>
    <row r="30" spans="1:3" x14ac:dyDescent="0.3">
      <c r="A30" s="67" t="s">
        <v>27</v>
      </c>
      <c r="B30" s="68" t="s">
        <v>85</v>
      </c>
      <c r="C30" s="69">
        <v>21</v>
      </c>
    </row>
    <row r="31" spans="1:3" x14ac:dyDescent="0.3">
      <c r="A31" s="43"/>
      <c r="B31" s="31" t="s">
        <v>86</v>
      </c>
      <c r="C31" s="44">
        <v>16</v>
      </c>
    </row>
    <row r="32" spans="1:3" x14ac:dyDescent="0.3">
      <c r="A32" s="43"/>
      <c r="B32" s="31" t="s">
        <v>117</v>
      </c>
      <c r="C32" s="44">
        <v>4</v>
      </c>
    </row>
    <row r="33" spans="1:3" x14ac:dyDescent="0.3">
      <c r="A33" s="67"/>
      <c r="B33" s="31" t="s">
        <v>118</v>
      </c>
      <c r="C33" s="69">
        <v>6</v>
      </c>
    </row>
    <row r="34" spans="1:3" ht="15" thickBot="1" x14ac:dyDescent="0.35">
      <c r="A34" s="67"/>
      <c r="B34" s="31" t="s">
        <v>119</v>
      </c>
      <c r="C34" s="69">
        <v>8</v>
      </c>
    </row>
    <row r="35" spans="1:3" x14ac:dyDescent="0.3">
      <c r="A35" s="41" t="s">
        <v>28</v>
      </c>
      <c r="B35" s="30" t="s">
        <v>87</v>
      </c>
      <c r="C35" s="42">
        <v>21</v>
      </c>
    </row>
    <row r="36" spans="1:3" ht="15" thickBot="1" x14ac:dyDescent="0.35">
      <c r="A36" s="47"/>
      <c r="B36" s="48" t="s">
        <v>88</v>
      </c>
      <c r="C36" s="49">
        <v>16</v>
      </c>
    </row>
    <row r="37" spans="1:3" x14ac:dyDescent="0.3">
      <c r="A37" s="41" t="s">
        <v>32</v>
      </c>
      <c r="B37" s="50" t="s">
        <v>89</v>
      </c>
      <c r="C37" s="42">
        <v>9</v>
      </c>
    </row>
    <row r="38" spans="1:3" x14ac:dyDescent="0.3">
      <c r="A38" s="43"/>
      <c r="B38" s="33" t="s">
        <v>90</v>
      </c>
      <c r="C38" s="44">
        <v>9</v>
      </c>
    </row>
    <row r="39" spans="1:3" x14ac:dyDescent="0.3">
      <c r="A39" s="43"/>
      <c r="B39" s="33" t="s">
        <v>91</v>
      </c>
      <c r="C39" s="44">
        <v>9</v>
      </c>
    </row>
    <row r="40" spans="1:3" ht="15" thickBot="1" x14ac:dyDescent="0.35">
      <c r="A40" s="45"/>
      <c r="B40" s="51" t="s">
        <v>92</v>
      </c>
      <c r="C40" s="46">
        <v>8</v>
      </c>
    </row>
    <row r="41" spans="1:3" x14ac:dyDescent="0.3">
      <c r="A41" s="52" t="s">
        <v>29</v>
      </c>
      <c r="B41" s="30" t="s">
        <v>34</v>
      </c>
      <c r="C41" s="42">
        <v>21</v>
      </c>
    </row>
    <row r="42" spans="1:3" x14ac:dyDescent="0.3">
      <c r="A42" s="53"/>
      <c r="B42" s="31" t="s">
        <v>38</v>
      </c>
      <c r="C42" s="44">
        <v>25</v>
      </c>
    </row>
    <row r="43" spans="1:3" x14ac:dyDescent="0.3">
      <c r="A43" s="53"/>
      <c r="B43" s="31" t="s">
        <v>40</v>
      </c>
      <c r="C43" s="44">
        <v>19</v>
      </c>
    </row>
    <row r="44" spans="1:3" x14ac:dyDescent="0.3">
      <c r="A44" s="53"/>
      <c r="B44" s="31" t="s">
        <v>42</v>
      </c>
      <c r="C44" s="44">
        <v>28</v>
      </c>
    </row>
    <row r="45" spans="1:3" x14ac:dyDescent="0.3">
      <c r="A45" s="53"/>
      <c r="B45" s="31" t="s">
        <v>43</v>
      </c>
      <c r="C45" s="44">
        <v>22</v>
      </c>
    </row>
    <row r="46" spans="1:3" ht="15" thickBot="1" x14ac:dyDescent="0.35">
      <c r="A46" s="54"/>
      <c r="B46" s="48" t="s">
        <v>44</v>
      </c>
      <c r="C46" s="49">
        <v>25</v>
      </c>
    </row>
    <row r="47" spans="1:3" ht="15" thickBot="1" x14ac:dyDescent="0.35">
      <c r="A47" s="55" t="s">
        <v>30</v>
      </c>
      <c r="B47" s="56" t="s">
        <v>93</v>
      </c>
      <c r="C47" s="57">
        <v>4</v>
      </c>
    </row>
    <row r="48" spans="1:3" ht="15" thickBot="1" x14ac:dyDescent="0.35">
      <c r="A48" s="55" t="s">
        <v>31</v>
      </c>
      <c r="B48" s="56" t="s">
        <v>94</v>
      </c>
      <c r="C48" s="58">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Sheet1</vt:lpstr>
      <vt:lpstr>Sheet2</vt:lpstr>
      <vt:lpstr>Sheet3</vt:lpstr>
      <vt:lpstr>AATL</vt:lpstr>
      <vt:lpstr>Approved_Allowances</vt:lpstr>
      <vt:lpstr>CCTC</vt:lpstr>
      <vt:lpstr>FNU</vt:lpstr>
      <vt:lpstr>Fulton</vt:lpstr>
      <vt:lpstr>HEIS</vt:lpstr>
      <vt:lpstr>Monthly</vt:lpstr>
      <vt:lpstr>PFS</vt:lpstr>
      <vt:lpstr>Quarter</vt:lpstr>
      <vt:lpstr>Semester</vt:lpstr>
      <vt:lpstr>SIT</vt:lpstr>
      <vt:lpstr>Summer_Winter</vt:lpstr>
      <vt:lpstr>TCF</vt:lpstr>
      <vt:lpstr>Trimester</vt:lpstr>
      <vt:lpstr>UOF</vt:lpstr>
      <vt:lpstr>USP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Bobby Maharaj</dc:creator>
  <cp:lastModifiedBy>TSLB Inten4</cp:lastModifiedBy>
  <dcterms:created xsi:type="dcterms:W3CDTF">2020-04-13T22:36:06Z</dcterms:created>
  <dcterms:modified xsi:type="dcterms:W3CDTF">2020-04-23T23:25:27Z</dcterms:modified>
</cp:coreProperties>
</file>